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G:\共有ドライブ\【ALL_02_部署別】\02_部署別\AP課\個人\舟木\DL資料管理\1_完了\インハウス診断\"/>
    </mc:Choice>
  </mc:AlternateContent>
  <xr:revisionPtr revIDLastSave="0" documentId="13_ncr:1_{EA7E4782-7FFA-4BDD-B199-A6DFB952FF98}" xr6:coauthVersionLast="47" xr6:coauthVersionMax="47" xr10:uidLastSave="{00000000-0000-0000-0000-000000000000}"/>
  <bookViews>
    <workbookView xWindow="28680" yWindow="-120" windowWidth="29040" windowHeight="16440" tabRatio="500" xr2:uid="{00000000-000D-0000-FFFF-FFFF00000000}"/>
  </bookViews>
  <sheets>
    <sheet name="チェックリスト"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5" i="1" l="1"/>
  <c r="B64" i="1"/>
  <c r="D64" i="1" s="1"/>
  <c r="B63" i="1"/>
  <c r="D63" i="1" s="1"/>
  <c r="B62" i="1"/>
  <c r="D62" i="1" s="1"/>
  <c r="B61" i="1"/>
  <c r="D61" i="1" s="1"/>
  <c r="B60" i="1"/>
  <c r="D60" i="1" s="1"/>
  <c r="B59" i="1"/>
  <c r="D59" i="1" s="1"/>
  <c r="D4" i="1"/>
  <c r="C4" i="1"/>
</calcChain>
</file>

<file path=xl/sharedStrings.xml><?xml version="1.0" encoding="utf-8"?>
<sst xmlns="http://schemas.openxmlformats.org/spreadsheetml/2006/main" count="177" uniqueCount="171">
  <si>
    <t>Web広告インハウス運用継続判断チェックリスト</t>
  </si>
  <si>
    <t>【使い方】各項目を上から確認し、自社に当てはまるものはチェック欄（該当／✓）で「✓」を選択してください。選択した数に応じて上の「診断結果」が自動で判定されます。
【緊急】15項目以上当てはまる場合
現状のインハウス運用では、事業への悪影響が非常に大きいかもしれません。
早急に広告代理店への相談や、外部リソースの活用を検討することを強くおすすめします。このままでは、機会損失が拡大し、広告予算が無駄になるだけでなく、事業全体の成長を阻害する恐れがあります。
【早期検討】8～14項目当てはまる場合
インハウス運用を続けるには、改善が必要な課題が複数存在しています。
この段階であれば、まだ改善の余地はありますが、自社だけで全てを解決しようとすると時間がかかり、成果を最大化できない可能性があります。広告代理店に相談し、専門的な知見やリソースを活用することで、効率的に課題を解決し、広告効果を高められるでしょう。
【現状維持】7項目以下の場合
現状のインハウス運用は概ね問題なく進められていると判断できます。
ただし、チェックリストで当てはまった項目については、今後改善していくべき点として認識し、定期的に見直すことをおすすめします。現在の状況を維持しつつ、さらに高みを目指すために、最新のトレンドや技術情報の収集は継続しましょう。</t>
  </si>
  <si>
    <t>診断結果</t>
  </si>
  <si>
    <t>ジャンル</t>
  </si>
  <si>
    <t>該当
（✓）</t>
  </si>
  <si>
    <t>チェック項目</t>
  </si>
  <si>
    <t>項目の意図（なぜ問題か）</t>
  </si>
  <si>
    <t>改善のヒント・次の一手</t>
  </si>
  <si>
    <t>人的リソース・体制・スキル</t>
  </si>
  <si>
    <t>Web広告専任担当者が1人以下</t>
  </si>
  <si>
    <t>Web広告は媒体ごとに仕様が異なり、データ分析・入札・クリエイティブ改善など作業が多岐にわたります。専任が1人以下だと複数媒体の運用・改善に手が回らず、品質低下と業務の属人化（担当者が不在だと運用が止まる）のリスクが高まります。</t>
  </si>
  <si>
    <t>運用工程を洗い出して1人に集中している作業を可視化。媒体・業務ごとに担当を分けるか、一部を外部パートナーへ切り出して属人化を解消しましょう。</t>
  </si>
  <si>
    <t>担当者の広告運用経験が2年以下</t>
  </si>
  <si>
    <t>運用経験が浅いと効率的なノウハウが蓄積されず、成果不振の原因切り分けやトラブル対応が遅れがちです。施策が正しいか否かの判断自体が難しく、独学だけで習熟するのは困難です。</t>
  </si>
  <si>
    <t>経験豊富な代理店などと組み、施策の妥当性を随時相談できる環境を整備。認定資格の取得や体系的な研修で基礎を固めましょう。</t>
  </si>
  <si>
    <t>担当者の離職率が年間30%以上</t>
  </si>
  <si>
    <t>担当者が入れ替わると運用ノウハウが蓄積されず、アカウントの経緯や過去施策の意図が引き継がれません。安定した運用を継続できず、成果が振り出しに戻るリスクがあります。</t>
  </si>
  <si>
    <t>運用手順や判断根拠をドキュメント化して属人化を防止。成果が出にくい育成期間でも評価できる仕組みを整え、定着を図りましょう。</t>
  </si>
  <si>
    <t>広告運用担当者が広告運用に割ける時間が週10時間以下</t>
  </si>
  <si>
    <t>最適化には、データ分析・入札調整・キーワード選定・広告文/LP改善・競合分析・媒体情報のキャッチアップなど地道な作業が必要です。週10時間も割けないと重要業務が後回しになり、成果の停滞・悪化を招きます。</t>
  </si>
  <si>
    <t>レポート自動化やAI活用で定型作業を圧縮し、改善検討に時間を回す。それでも不足するなら業務の外部委託を検討しましょう。</t>
  </si>
  <si>
    <t>Google広告認定資格保有者が0人</t>
  </si>
  <si>
    <t>認定資格は最新の広告知識・運用スキルの目安です。保有者が0人だと、媒体推奨の設計や新機能を活かした効果的な運用ができていない可能性があります。</t>
  </si>
  <si>
    <t>無料で取得できるGoogle広告認定資格（Skillshop）から着手。媒体公式のラーニングを研修計画に組み込みましょう。</t>
  </si>
  <si>
    <t>過去1年間の広告関連研修受講が2回以下</t>
  </si>
  <si>
    <t>広告媒体は毎月のように仕様変更があり、学び続けないと最新トレンドや技術変化に対応できず、最適な戦略を見逃してしまいます。</t>
  </si>
  <si>
    <t>月1回のセミナー受講や媒体アップデート情報の定期チェックを習慣化し、学びを社内共有する場を設けましょう。</t>
  </si>
  <si>
    <t>運用成果・パフォーマンス</t>
  </si>
  <si>
    <t>過去3ヶ月のCPAが目標値の120%以上</t>
  </si>
  <si>
    <t>顧客獲得単価が目標を大きく上回り、獲得効率が悪化しています。放置すると同じ予算で獲得できる件数が減り、採算が悪化します。</t>
  </si>
  <si>
    <t>成果の悪いキーワード・オーディエンス・クリエイティブを特定して停止・改善。目標CPAベースの自動入札への移行も検討しましょう。</t>
  </si>
  <si>
    <t>過去3ヶ月のCVRが前年同期比で80%以下</t>
  </si>
  <si>
    <t>流入はあってもコンバージョンに繋がっていない状態です。ターゲティング・クリエイティブ・LPのいずれか、または申込導線に課題がある可能性があります。</t>
  </si>
  <si>
    <t>LPのA/Bテストで見出し・CTAを検証し、離脱ポイントを分析。広告とLPのメッセージの整合性を見直しましょう。</t>
  </si>
  <si>
    <t>過去6ヶ月で広告費用対効果（ROAS）が200%以下</t>
  </si>
  <si>
    <t>ROAS（売上÷広告費×100）が200%を下回るのは、広告費に対し十分な売上が得られていない状態です。ターゲットに届いていない・訴求が響いていない可能性があり、続くと投資を回収できず事業全体を圧迫します。</t>
  </si>
  <si>
    <t>商材の利益率に見合う目標ROASを再設定し、貢献度の低い配信を絞る。ターゲティングと訴求の見直しから着手しましょう。</t>
  </si>
  <si>
    <t>クリック単価（CPC）が目標の150%以上</t>
  </si>
  <si>
    <t>クリック単価が高騰し費用対効果が悪化。予算の無駄遣いや利益率低下に繋がります。競合の入札激化や品質スコアの低下が原因のこともあります。</t>
  </si>
  <si>
    <t>広告文とLPの関連性を高めて品質スコアを改善しCPCを抑制。競合の少ないロングテールKWの活用も有効です。</t>
  </si>
  <si>
    <t>過去3ヶ月間のCTR（クリック率）が目標の0.5%以下</t>
  </si>
  <si>
    <t>広告がユーザーの関心を引けておらず、表示機会を活かせていない状態です。パフォーマンス低下と機会損失に繋がります。</t>
  </si>
  <si>
    <t>広告文・見出し・アセットを複数パターンで検証し、訴求とターゲットの一致度を高めましょう。</t>
  </si>
  <si>
    <t>過去3ヶ月間の広告予算使用率が50%以下</t>
  </si>
  <si>
    <t>設定予算を使い切れておらず、獲得できたはずの潜在顧客を逃しています。入札が低すぎる・配信範囲が狭すぎる可能性があります。</t>
  </si>
  <si>
    <t>入札・予算・ターゲット範囲を見直して機会損失を解消。自動入札で配信ボリュームを確保しましょう。</t>
  </si>
  <si>
    <t>施策を打っても成果が改善しない期間が3ヶ月以上続いている</t>
  </si>
  <si>
    <t>施策を試しても長期間改善しない場合、根本課題が未解決か、施策自体が不適切な可能性が高いです。ターゲット設定の誤り・競合環境の変化・市場と商材の不一致など、より根深い問題が潜んでいることもあります。</t>
  </si>
  <si>
    <t>部分最適でなく、ターゲット・訴求・商材適合を含めて多角的に再分析。第三者（プロ）の視点を入れると突破口が見つかりやすいです。</t>
  </si>
  <si>
    <t>運用戦略・KPI</t>
  </si>
  <si>
    <t>広告アカウントの構造見直しが年1回以下</t>
  </si>
  <si>
    <t>アカウント構造が最適化されていないと管理効率が落ち、媒体の機械学習も阻害されてパフォーマンスが悪化しやすくなります。</t>
  </si>
  <si>
    <t>hagakure等の媒体推奨フレームワークに沿って構造を再設計。目標に応じたキャンペーン/広告グループ設計を定期的に見直しましょう。</t>
  </si>
  <si>
    <t>キーワードの追加・除外作業が月1回以下</t>
  </si>
  <si>
    <t>関連性の低いキーワードへの配信が続き、無駄な広告費が発生します。検索語句レポートの確認不足のサインです。</t>
  </si>
  <si>
    <t>検索語句レポートを月次以上で確認して除外KWを追加。成果KWの拡張も併せて行いましょう。</t>
  </si>
  <si>
    <t>広告文の更新頻度が2ヶ月に1回以下</t>
  </si>
  <si>
    <t>同じクリエイティブを配信し続けると、ユーザーに飽きられ競合に埋もれる「クリエイティブの摩耗」が起きます。季節やキャンペーンに合わせないと古い情報と見なされ成果が落ちます。</t>
  </si>
  <si>
    <t>定期的に新パターンを追加して摩耗を防止。季節・キャンペーンに合わせた訴求を用意しましょう。</t>
  </si>
  <si>
    <t>LPの改善頻度が3ヶ月に1回以下</t>
  </si>
  <si>
    <t>LPはCV（資料請求・購入など）を左右する重要要素です。市場・ユーザーニーズ・競合LPは変化し続けるため、改善頻度が低いと変化に対応できず広告効果も落ちます。</t>
  </si>
  <si>
    <t>A/Bテストで効果的な見出し・CTAを検証し、行動フロー分析で離脱ポイントを改善。定期的なブラッシュアップを習慣化しましょう。</t>
  </si>
  <si>
    <t>キャンペーン構成の大幅な見直しを過去1年で一度もしていない</t>
  </si>
  <si>
    <t>環境・市場の変化に対応できず、改善・最適化の機会を逃している状態です。過去の構成のまま惰性で運用している可能性があります。</t>
  </si>
  <si>
    <t>事業目標・季節性・新商材に合わせて構成を再設計。年1回以上の大幅見直しを計画に組み込みましょう。</t>
  </si>
  <si>
    <t>自動ルールやスクリプトを一切使用していない</t>
  </si>
  <si>
    <t>手作業に依存して運用効率が低下し、予算超過やリンク切れなど細かな調整・監視を見落とすリスクがあります。</t>
  </si>
  <si>
    <t>予算・入札・異常検知などの定型監視を自動ルール/スクリプトで自動化し、人は改善検討に集中しましょう。</t>
  </si>
  <si>
    <t>キャンペーンや広告グループが100個を超えている</t>
  </si>
  <si>
    <t>管理が複雑化して運用負担が増大します。データが分散して媒体の機械学習も阻害され、迅速な改善が難しくなります。</t>
  </si>
  <si>
    <t>目的が重複するものを統合してデータを集約。媒体推奨のシンプルな構造へ再編しましょう。</t>
  </si>
  <si>
    <t>入札調整を担当者の勘・経験のみで行っている</t>
  </si>
  <si>
    <t>データに基づかない判断は属人化を招き、無駄な広告費や機会損失の原因になります。主要媒体はAI自動入札を搭載しており、担当者の経験と組み合わせると成果を安定させられます。</t>
  </si>
  <si>
    <t>まずは自動入札を試して効果を検証。手動と併用しつつ、月30CVを目安に自動入札への移行を検討しましょう。</t>
  </si>
  <si>
    <t>年間のWeb広告予算の具体的な目標設定がない</t>
  </si>
  <si>
    <t>具体的な目標なく運用すると成果を正しく評価できず、重要な時期に予算切れを起こすこともあります。方向性が定まらず効果的な改善ができません。</t>
  </si>
  <si>
    <t>「年◯件のCVのために月◯万円」と目標から逆算して予算を計画し、KPIを明確化しましょう。</t>
  </si>
  <si>
    <t>広告戦略が過去1年間で一度も見直されていない</t>
  </si>
  <si>
    <t>市場・競合は常に変化します。戦略を更新していないと、現状にそぐわない運用を続けている可能性があります。</t>
  </si>
  <si>
    <t>半期に一度は戦略レビューを実施し、目標・ターゲット・媒体構成を現状に合わせて更新しましょう。</t>
  </si>
  <si>
    <t>競合他社の広告状況を定期的に調査していない</t>
  </si>
  <si>
    <t>競合の動きを把握しないと自社の優位性を見出せず、差別化が困難になります。市場変化への対応も遅れます。</t>
  </si>
  <si>
    <t>オークション分析や広告ライブラリで競合の訴求を月1回チェックし、自社の差別化ポイントを明確化しましょう。</t>
  </si>
  <si>
    <t>主要チャネルごとの目標設定が「クリック数」のみ</t>
  </si>
  <si>
    <t>クリックだけを追うと、ページ閲覧やフォーム入力など本来重視すべき成果を見落とします。事業成果に繋がらない運用になりがちです。</t>
  </si>
  <si>
    <t>CV・CVR・CPA・ROASなど事業成果に直結するKPIを設定し、クリックは中間指標として扱いましょう。</t>
  </si>
  <si>
    <t>予算・コスト管理</t>
  </si>
  <si>
    <t>予算利用率のばらつきが月間20%以上</t>
  </si>
  <si>
    <t>予算配分の管理が不安定で、機会損失や予算の不足・過剰消化を招く可能性があります。</t>
  </si>
  <si>
    <t>消化ペースを週次でモニタリングし、配分ルールを整備。自動化で安定消化を図りましょう。</t>
  </si>
  <si>
    <t>無駄な広告費（CVゼロのキャンペーン）が全体の10%以上</t>
  </si>
  <si>
    <t>成果に繋がらないキャンペーンにコストを費やしている状態で、費用対効果を下げる要因になります。</t>
  </si>
  <si>
    <t>CVゼロの配信先を特定して停止・改善。浮いた予算を成果の出ている施策へ再配分しましょう。</t>
  </si>
  <si>
    <t>過去6ヶ月間で広告費が継続的に増加しているにもかかわらず成果が横ばいまたは下降傾向</t>
  </si>
  <si>
    <t>費用を増やしても成果が伸びないのは、戦略や運用方法に根本的な問題があるサインです。ターゲットのミスマッチ、競合・市場の変化、広告への飽き（フリークエンシー過多）などが考えられます。</t>
  </si>
  <si>
    <t>ターゲティング・競合状況・フリークエンシー設定を総点検。増額の前に根本原因の特定を優先しましょう。</t>
  </si>
  <si>
    <t>広告費の最適化について定期的に見直しを行っていない</t>
  </si>
  <si>
    <t>市場や競合の動向に合わせて費用配分を見直さないと、広告費が無駄に消費されている可能性が高いです。</t>
  </si>
  <si>
    <t>媒体・キャンペーン別のROI/ROASを定期比較し、成果の高い配分へ組み替えましょう。</t>
  </si>
  <si>
    <t>広告運用にかかる人件費や教育コストを把握していない</t>
  </si>
  <si>
    <t>インハウス運用は広告費以外に人材の育成・評価・離職防止のコストがかかります。これらを把握しないと費用対効果を正しく判断できず、代理店より割高になっていることもあります。</t>
  </si>
  <si>
    <t>運用にかかる人件費・教育費・ツール費を可視化し、代理店手数料と総コストで比較検討しましょう。</t>
  </si>
  <si>
    <t>広告ツールや分析ツールの導入費用や月額費用が予算を圧迫している</t>
  </si>
  <si>
    <t>オーバースペックなツールを導入している可能性があります。費用に見合う効果が出ているか要確認です。</t>
  </si>
  <si>
    <t>各ツールの利用状況と効果を棚卸しして重複・未活用を解約。媒体標準機能で代替できないか見直しましょう。</t>
  </si>
  <si>
    <t>運用予算の年間計画を四半期単位で更新していない</t>
  </si>
  <si>
    <t>市場の変化に柔軟に対応できていない状態です。計画が固定化し、機会や異変に気づけません。</t>
  </si>
  <si>
    <t>四半期ごとに実績をレビューし、予算計画をローリングで更新しましょう。</t>
  </si>
  <si>
    <t>データ分析・レポーティング</t>
  </si>
  <si>
    <t>広告レポート作成・分析に月間10時間以上かかっている</t>
  </si>
  <si>
    <t>レポート作成に時間を費やしすぎると、最も重要な「改善施策の検討・実行」に割ける時間が不足します。手作業の集計や複数媒体の統合は特に非効率です。</t>
  </si>
  <si>
    <t>ダッシュボードやAIでレポートを自動化し、分析・改善に時間を回す。※顧客データ・個人情報の取り扱いには十分注意しましょう。</t>
  </si>
  <si>
    <t>データ分析が「表面的な数値確認」のみ</t>
  </si>
  <si>
    <t>数値を眺めるだけでは課題を発見できず、改善策を立案できません。「なぜその数字なのか」を掘り下げる分析力が不足しています。</t>
  </si>
  <si>
    <t>「差分×要因」で原因を分解し、仮説→検証のサイクルを回す。セグメント別の深掘り分析を習慣化しましょう。</t>
  </si>
  <si>
    <t>Google Analyticsなどの分析ツールを十分に活用できていない</t>
  </si>
  <si>
    <t>媒体データだけでなくGA等でLP流入後のユーザー行動・離脱箇所を把握すれば、広告効果のボトルネックを特定できます。活用不足だと改善の糸口を逃します。</t>
  </si>
  <si>
    <t>GA4で流入後の行動・離脱を確認し、媒体データと突合。コンバージョン経路のボトルネックを特定しましょう。</t>
  </si>
  <si>
    <t>月に一度も広告データ分析ミーティングを実施していない</t>
  </si>
  <si>
    <t>定期的な分析・議論の場がないと課題特定や改善策の立案が滞り、成果が伸び悩みます。</t>
  </si>
  <si>
    <t>月次で数値レビューと施策決定の定例を設定し、改善サイクルを仕組み化しましょう。</t>
  </si>
  <si>
    <t>広告の成果が出ない原因を具体的に特定できていない</t>
  </si>
  <si>
    <t>根本原因が不明確だと適切な改善ができず、同じ問題が繰り返されます。</t>
  </si>
  <si>
    <t>ファネル（表示→クリック→CV）のどこが弱いかを分解し、ボトルネックを一つずつ検証しましょう。</t>
  </si>
  <si>
    <t>アトリビューション設定はラストクリックしか使ったことがない</t>
  </si>
  <si>
    <t>実際のユーザーは複数の広告・チャネルに接触してCVします。ラストクリックだけでは初期接触や他チャネルの貢献を評価できず、貢献度の高い配信を誤って縮小し全体成果を落とすおそれがあります。</t>
  </si>
  <si>
    <t>データドリブン等の複数モデルで貢献度を比較し、予算配分を見直しましょう。</t>
  </si>
  <si>
    <t>自動入札の学習期間中、入札上限を±30%以上変更したことが週2回以上ある</t>
  </si>
  <si>
    <t>自動入札の機械学習を阻害し、本来得られる最適化効果が発揮されません。学習リセットで成果が安定しなくなります。</t>
  </si>
  <si>
    <t>学習期間（目安2週間）は大きな変更を避け、調整は小幅・低頻度に。変更履歴を記録しましょう。</t>
  </si>
  <si>
    <t>レポートで分析する作業の頻度が月1回以下</t>
  </si>
  <si>
    <t>振り返り頻度が不足すると課題発見や改善サイクルが遅れ、異変への対応も後手に回ります。</t>
  </si>
  <si>
    <t>主要指標は週次で確認して異常を早期検知し、深掘り分析は月次で実施しましょう。</t>
  </si>
  <si>
    <t>競合分析の実施頻度が3ヶ月に1回以下</t>
  </si>
  <si>
    <t>競合や市場は頻繁に変化するため、頻度が低いと自社戦略が時代遅れになります。最低でも月1回は様子を確認したいところです。</t>
  </si>
  <si>
    <t>月1回、競合の広告・LP・訴求を定点観測し、自社との差分を施策に反映しましょう。</t>
  </si>
  <si>
    <t>情報収集・最新情報への対応</t>
  </si>
  <si>
    <t>季節性やトレンドに合わせた広告配信計画がない</t>
  </si>
  <si>
    <t>適切なタイミングで配信できず、需要が高まる時期に効果を最大化する機会を逃しています。</t>
  </si>
  <si>
    <t>年間の需要カレンダーを作成し、繁忙期・イベントに合わせて予算と配信を前もって計画しましょう。</t>
  </si>
  <si>
    <t>季節性やトレンドに合わせたクリエイティブを用意していない</t>
  </si>
  <si>
    <t>ユーザーの興味関心は季節や社会トレンドで変化します。イベントに合わせたクリエイティブはニーズに合致しやすく、用意しないと摩耗した広告のまま成果が落ちます。</t>
  </si>
  <si>
    <t>クリスマス・年末年始等のイベントや、商材独自のキャンペーンに合わせたバナー・訴求を事前制作しましょう。</t>
  </si>
  <si>
    <t>Cookie規制に対応する準備をしていない</t>
  </si>
  <si>
    <t>サードパーティCookie規制の進行で、効果測定やターゲティングに支障が出る可能性があります。準備不足は計測欠損・最適化精度の低下に直結します。</t>
  </si>
  <si>
    <t>サーバーサイド計測・拡張コンバージョン・同意管理（CMP）など、Cookieに依存しない計測基盤の整備を進めましょう。</t>
  </si>
  <si>
    <t>AI/機械学習機能の活用率が30%以下</t>
  </si>
  <si>
    <t>自動入札・自動ターゲティング等のAI最適化機能を活かせないと、効率化・成果最大化の機会を逃します。近年は広告文・クリエイティブ生成やレポート分析、AI経由の新しい配信面まで生成AI前提の運用へ急速に移行しており、遅れると差がつきやすくなっています。</t>
  </si>
  <si>
    <t>まず自動入札等の基本機能から試して効果を検証。MetaはAIが優秀なため、ターゲティングを絞りすぎずブロード配信に任せるのも有効です。</t>
  </si>
  <si>
    <t>最新の広告プラットフォームのアップデート情報を把握できていない</t>
  </si>
  <si>
    <t>主要媒体は日々機能追加・改善を行っています。重要なアップデートを見逃すと成果悪化や配信停止のトラブルを招き、いち早く対応した競合に差をつけられます。</t>
  </si>
  <si>
    <t>媒体公式の更新情報や月次のアップデートまとめを定期購読し、重要な変更を社内共有する運用を作りましょう。</t>
  </si>
  <si>
    <t>新しい広告フォーマットの導入が年間2種類以下・導入計画がない</t>
  </si>
  <si>
    <t>最新の広告手法・フォーマットを試す機会を逃しており、競合と差別化できない一因になります。</t>
  </si>
  <si>
    <t>新フォーマットを小予算でテスト導入する枠を設け、四半期ごとに検証・採用を判断しましょう。</t>
  </si>
  <si>
    <t>広告業界のトレンドや成功事例の情報を定期的に収集していない</t>
  </si>
  <si>
    <t>業界動向や成功事例を把握できないと差別化が難しく、最適な戦略を見逃す原因になります。</t>
  </si>
  <si>
    <t>媒体ブログ・業界メディア・セミナーから定期的に情報を収集し、自社への転用アイデアをストックしましょう。</t>
  </si>
  <si>
    <t>広告媒体の担当者との連携がほとんどない</t>
  </si>
  <si>
    <t>媒体担当者からの最新情報やサポートを受ける機会がないと、最適化や問題解決が遅れます。</t>
  </si>
  <si>
    <t>媒体担当者との定例やベータ機能の案内経路を確保し、最新の推奨施策を運用に取り込みましょう。</t>
  </si>
  <si>
    <t>広告関連の法規制や媒体の広告ポリシーの変更を把握できていない</t>
  </si>
  <si>
    <t>景品表示法・薬機法などの法規制や各媒体の広告ポリシーは頻繁に更新されます。変更の把握が遅れると、広告の否認・アカウント停止や、行政指導・ブランド毀損に繋がるおそれがあります。</t>
  </si>
  <si>
    <t>媒体のポリシー更新情報や業界団体・行政の告知を定期的にチェックし、表現・審査ルールの変更を入稿前に反映する体制を整えましょう。判断に迷う表現は専門家や代理店に確認を。</t>
  </si>
  <si>
    <t>■ カテゴリ別 該当状況（当てはまった数）</t>
  </si>
  <si>
    <t>カテゴリ</t>
  </si>
  <si>
    <t>該当数</t>
  </si>
  <si>
    <t>項目数</t>
  </si>
  <si>
    <t>コメント</t>
  </si>
  <si>
    <t>合計</t>
  </si>
  <si>
    <t>8項目以上で代理店活用の検討をおすすめします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</si>
</sst>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charset val="1"/>
    </font>
    <font>
      <b/>
      <sz val="14"/>
      <color theme="1"/>
      <name val="Yu Gothic"/>
      <family val="3"/>
      <charset val="128"/>
    </font>
    <font>
      <sz val="11"/>
      <color theme="1"/>
      <name val="Noto Sans CJK SC"/>
      <family val="2"/>
    </font>
    <font>
      <b/>
      <sz val="18"/>
      <color theme="1"/>
      <name val="Noto Sans CJK SC"/>
      <family val="2"/>
    </font>
    <font>
      <b/>
      <sz val="20"/>
      <color theme="1"/>
      <name val="Noto Sans CJK SC"/>
      <family val="2"/>
    </font>
    <font>
      <b/>
      <sz val="14"/>
      <name val="Noto Sans CJK SC"/>
      <family val="2"/>
    </font>
    <font>
      <b/>
      <sz val="11"/>
      <color theme="1"/>
      <name val="Noto Sans CJK SC"/>
      <family val="2"/>
    </font>
    <font>
      <b/>
      <sz val="12"/>
      <name val="Noto Sans CJK SC"/>
      <family val="2"/>
    </font>
    <font>
      <b/>
      <sz val="11"/>
      <name val="Yu Gothic"/>
      <family val="3"/>
      <charset val="128"/>
    </font>
    <font>
      <b/>
      <sz val="11"/>
      <name val="Noto Sans CJK SC"/>
      <family val="2"/>
    </font>
    <font>
      <sz val="6"/>
      <name val="ＭＳ Ｐゴシック"/>
      <family val="3"/>
      <charset val="128"/>
    </font>
  </fonts>
  <fills count="4">
    <fill>
      <patternFill patternType="none"/>
    </fill>
    <fill>
      <patternFill patternType="gray125"/>
    </fill>
    <fill>
      <patternFill patternType="solid">
        <fgColor theme="6" tint="0.79989013336588644"/>
        <bgColor rgb="FFDAE3F3"/>
      </patternFill>
    </fill>
    <fill>
      <patternFill patternType="solid">
        <fgColor theme="8" tint="0.79989013336588644"/>
        <bgColor rgb="FFEDEDED"/>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24">
    <xf numFmtId="0" fontId="0" fillId="0" borderId="0" xfId="0"/>
    <xf numFmtId="0" fontId="2" fillId="0" borderId="1" xfId="0" applyFont="1" applyBorder="1" applyAlignment="1">
      <alignment horizontal="left" vertical="center" wrapText="1"/>
    </xf>
    <xf numFmtId="0" fontId="6" fillId="3" borderId="1" xfId="0" applyFont="1" applyFill="1" applyBorder="1" applyAlignment="1">
      <alignment horizontal="center" vertical="center"/>
    </xf>
    <xf numFmtId="0" fontId="1" fillId="0" borderId="0" xfId="0" applyFont="1"/>
    <xf numFmtId="0" fontId="4" fillId="2"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0" fillId="0" borderId="1" xfId="0" applyBorder="1" applyAlignment="1">
      <alignment horizontal="left" vertical="top" wrapText="1"/>
    </xf>
    <xf numFmtId="0" fontId="2" fillId="0" borderId="1" xfId="0" applyFont="1" applyBorder="1" applyAlignment="1">
      <alignment horizontal="left" vertical="top" wrapText="1"/>
    </xf>
    <xf numFmtId="0" fontId="8" fillId="0" borderId="1" xfId="0" applyFont="1" applyBorder="1" applyAlignment="1">
      <alignment horizontal="center" vertical="center"/>
    </xf>
    <xf numFmtId="0" fontId="0" fillId="0" borderId="1" xfId="0" applyBorder="1" applyAlignment="1">
      <alignment horizontal="center" vertical="center"/>
    </xf>
    <xf numFmtId="0" fontId="9"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2" xfId="0" applyBorder="1"/>
    <xf numFmtId="0" fontId="0" fillId="0" borderId="1" xfId="0" applyBorder="1" applyAlignment="1">
      <alignment horizontal="left" vertical="center" wrapText="1"/>
    </xf>
    <xf numFmtId="0" fontId="6" fillId="0" borderId="1" xfId="0" applyFont="1" applyBorder="1" applyAlignment="1">
      <alignment horizontal="center" vertical="center" wrapText="1"/>
    </xf>
    <xf numFmtId="0" fontId="0" fillId="0" borderId="3" xfId="0" applyBorder="1"/>
    <xf numFmtId="0" fontId="0" fillId="0" borderId="4" xfId="0" applyBorder="1"/>
    <xf numFmtId="0" fontId="2" fillId="0" borderId="0" xfId="0" applyFont="1" applyAlignment="1">
      <alignment horizontal="left" vertical="top" wrapText="1"/>
    </xf>
    <xf numFmtId="0" fontId="0" fillId="0" borderId="0" xfId="0"/>
    <xf numFmtId="0" fontId="7" fillId="0" borderId="0" xfId="0" applyFont="1" applyAlignment="1">
      <alignment horizontal="left" vertical="center"/>
    </xf>
    <xf numFmtId="0" fontId="5" fillId="0" borderId="0" xfId="0" applyFont="1" applyAlignment="1">
      <alignment horizontal="left" vertical="center" wrapText="1"/>
    </xf>
    <xf numFmtId="0" fontId="6"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0" fillId="0" borderId="1" xfId="0" applyBorder="1" applyAlignment="1">
      <alignment vertical="center"/>
      <extLst>
        <ext xmlns:xfpb="http://schemas.microsoft.com/office/spreadsheetml/2022/featurepropertybag" uri="{C7286773-470A-42A8-94C5-96B5CB345126}">
          <xfpb:xfComplement i="0"/>
        </ext>
      </extLst>
    </xf>
  </cellXfs>
  <cellStyles count="1">
    <cellStyle name="標準" xfId="0" builtinId="0"/>
  </cellStyles>
  <dxfs count="2">
    <dxf>
      <font>
        <color rgb="FF9C0006"/>
      </font>
    </dxf>
    <dxf>
      <font>
        <color rgb="FFED7D31"/>
      </font>
    </dxf>
  </dxfs>
  <tableStyles count="0" defaultTableStyle="TableStyleMedium2" defaultPivotStyle="PivotStyleLight16"/>
  <colors>
    <indexedColors>
      <rgbColor rgb="FF000000"/>
      <rgbColor rgb="FFEDEDED"/>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E65"/>
  <sheetViews>
    <sheetView showGridLines="0" tabSelected="1" zoomScaleNormal="100" workbookViewId="0"/>
  </sheetViews>
  <sheetFormatPr defaultColWidth="8.5" defaultRowHeight="18"/>
  <cols>
    <col min="1" max="1" width="22" customWidth="1"/>
    <col min="2" max="2" width="7" customWidth="1"/>
    <col min="3" max="3" width="34" customWidth="1"/>
    <col min="4" max="5" width="56" customWidth="1"/>
  </cols>
  <sheetData>
    <row r="2" spans="1:5" ht="22.5" customHeight="1">
      <c r="A2" s="3" t="s">
        <v>0</v>
      </c>
      <c r="B2" s="3"/>
    </row>
    <row r="3" spans="1:5" ht="330" customHeight="1">
      <c r="A3" s="17" t="s">
        <v>1</v>
      </c>
      <c r="B3" s="18"/>
      <c r="C3" s="18"/>
      <c r="D3" s="18"/>
      <c r="E3" s="18"/>
    </row>
    <row r="4" spans="1:5" ht="110.25" customHeight="1">
      <c r="A4" s="22" t="s">
        <v>2</v>
      </c>
      <c r="B4" s="12"/>
      <c r="C4" s="4" t="str">
        <f>IF(COUNTIF(B7:B56,TRUE)&gt;=15,"緊急",IF(COUNTIF(B7:B56,TRUE)&gt;=8,"早期検討","現状維持"))</f>
        <v>現状維持</v>
      </c>
      <c r="D4" s="20" t="str">
        <f>CONCATENATE("当てはまった項目数　",COUNTIF(B7:B56,TRUE)," ／ 全50項目")</f>
        <v>当てはまった項目数　0 ／ 全50項目</v>
      </c>
      <c r="E4" s="18"/>
    </row>
    <row r="6" spans="1:5" ht="28" customHeight="1">
      <c r="A6" s="5" t="s">
        <v>3</v>
      </c>
      <c r="B6" s="5" t="s">
        <v>4</v>
      </c>
      <c r="C6" s="5" t="s">
        <v>5</v>
      </c>
      <c r="D6" s="5" t="s">
        <v>6</v>
      </c>
      <c r="E6" s="5" t="s">
        <v>7</v>
      </c>
    </row>
    <row r="7" spans="1:5" ht="78.75" customHeight="1">
      <c r="A7" s="14" t="s">
        <v>8</v>
      </c>
      <c r="B7" s="23" t="b">
        <v>0</v>
      </c>
      <c r="C7" s="6" t="s">
        <v>9</v>
      </c>
      <c r="D7" s="6" t="s">
        <v>10</v>
      </c>
      <c r="E7" s="7" t="s">
        <v>11</v>
      </c>
    </row>
    <row r="8" spans="1:5" ht="63.75" customHeight="1">
      <c r="A8" s="15"/>
      <c r="B8" s="23" t="b">
        <v>0</v>
      </c>
      <c r="C8" s="7" t="s">
        <v>12</v>
      </c>
      <c r="D8" s="7" t="s">
        <v>13</v>
      </c>
      <c r="E8" s="7" t="s">
        <v>14</v>
      </c>
    </row>
    <row r="9" spans="1:5" ht="63.75" customHeight="1">
      <c r="A9" s="15"/>
      <c r="B9" s="23" t="b">
        <v>0</v>
      </c>
      <c r="C9" s="7" t="s">
        <v>15</v>
      </c>
      <c r="D9" s="7" t="s">
        <v>16</v>
      </c>
      <c r="E9" s="7" t="s">
        <v>17</v>
      </c>
    </row>
    <row r="10" spans="1:5" ht="63.75" customHeight="1">
      <c r="A10" s="15"/>
      <c r="B10" s="23" t="b">
        <v>0</v>
      </c>
      <c r="C10" s="7" t="s">
        <v>18</v>
      </c>
      <c r="D10" s="7" t="s">
        <v>19</v>
      </c>
      <c r="E10" s="7" t="s">
        <v>20</v>
      </c>
    </row>
    <row r="11" spans="1:5" ht="48.75" customHeight="1">
      <c r="A11" s="15"/>
      <c r="B11" s="23" t="b">
        <v>0</v>
      </c>
      <c r="C11" s="6" t="s">
        <v>21</v>
      </c>
      <c r="D11" s="7" t="s">
        <v>22</v>
      </c>
      <c r="E11" s="7" t="s">
        <v>23</v>
      </c>
    </row>
    <row r="12" spans="1:5" ht="48.75" customHeight="1">
      <c r="A12" s="16"/>
      <c r="B12" s="23" t="b">
        <v>0</v>
      </c>
      <c r="C12" s="7" t="s">
        <v>24</v>
      </c>
      <c r="D12" s="7" t="s">
        <v>25</v>
      </c>
      <c r="E12" s="7" t="s">
        <v>26</v>
      </c>
    </row>
    <row r="13" spans="1:5" ht="48.75" customHeight="1">
      <c r="A13" s="14" t="s">
        <v>27</v>
      </c>
      <c r="B13" s="23" t="b">
        <v>0</v>
      </c>
      <c r="C13" s="7" t="s">
        <v>28</v>
      </c>
      <c r="D13" s="7" t="s">
        <v>29</v>
      </c>
      <c r="E13" s="7" t="s">
        <v>30</v>
      </c>
    </row>
    <row r="14" spans="1:5" ht="48.75" customHeight="1">
      <c r="A14" s="15"/>
      <c r="B14" s="23" t="b">
        <v>0</v>
      </c>
      <c r="C14" s="7" t="s">
        <v>31</v>
      </c>
      <c r="D14" s="7" t="s">
        <v>32</v>
      </c>
      <c r="E14" s="6" t="s">
        <v>33</v>
      </c>
    </row>
    <row r="15" spans="1:5" ht="63.75" customHeight="1">
      <c r="A15" s="15"/>
      <c r="B15" s="23" t="b">
        <v>0</v>
      </c>
      <c r="C15" s="7" t="s">
        <v>34</v>
      </c>
      <c r="D15" s="6" t="s">
        <v>35</v>
      </c>
      <c r="E15" s="7" t="s">
        <v>36</v>
      </c>
    </row>
    <row r="16" spans="1:5" ht="48.75" customHeight="1">
      <c r="A16" s="15"/>
      <c r="B16" s="23" t="b">
        <v>0</v>
      </c>
      <c r="C16" s="7" t="s">
        <v>37</v>
      </c>
      <c r="D16" s="7" t="s">
        <v>38</v>
      </c>
      <c r="E16" s="7" t="s">
        <v>39</v>
      </c>
    </row>
    <row r="17" spans="1:5" ht="48.75" customHeight="1">
      <c r="A17" s="15"/>
      <c r="B17" s="23" t="b">
        <v>0</v>
      </c>
      <c r="C17" s="7" t="s">
        <v>40</v>
      </c>
      <c r="D17" s="7" t="s">
        <v>41</v>
      </c>
      <c r="E17" s="7" t="s">
        <v>42</v>
      </c>
    </row>
    <row r="18" spans="1:5" ht="48.75" customHeight="1">
      <c r="A18" s="15"/>
      <c r="B18" s="23" t="b">
        <v>0</v>
      </c>
      <c r="C18" s="7" t="s">
        <v>43</v>
      </c>
      <c r="D18" s="7" t="s">
        <v>44</v>
      </c>
      <c r="E18" s="7" t="s">
        <v>45</v>
      </c>
    </row>
    <row r="19" spans="1:5" ht="63.75" customHeight="1">
      <c r="A19" s="16"/>
      <c r="B19" s="23" t="b">
        <v>0</v>
      </c>
      <c r="C19" s="7" t="s">
        <v>46</v>
      </c>
      <c r="D19" s="7" t="s">
        <v>47</v>
      </c>
      <c r="E19" s="7" t="s">
        <v>48</v>
      </c>
    </row>
    <row r="20" spans="1:5" ht="48.75" customHeight="1">
      <c r="A20" s="14" t="s">
        <v>49</v>
      </c>
      <c r="B20" s="23" t="b">
        <v>0</v>
      </c>
      <c r="C20" s="7" t="s">
        <v>50</v>
      </c>
      <c r="D20" s="7" t="s">
        <v>51</v>
      </c>
      <c r="E20" s="6" t="s">
        <v>52</v>
      </c>
    </row>
    <row r="21" spans="1:5" ht="33.75" customHeight="1">
      <c r="A21" s="15"/>
      <c r="B21" s="23" t="b">
        <v>0</v>
      </c>
      <c r="C21" s="7" t="s">
        <v>53</v>
      </c>
      <c r="D21" s="7" t="s">
        <v>54</v>
      </c>
      <c r="E21" s="7" t="s">
        <v>55</v>
      </c>
    </row>
    <row r="22" spans="1:5" ht="63.75" customHeight="1">
      <c r="A22" s="15"/>
      <c r="B22" s="23" t="b">
        <v>0</v>
      </c>
      <c r="C22" s="7" t="s">
        <v>56</v>
      </c>
      <c r="D22" s="7" t="s">
        <v>57</v>
      </c>
      <c r="E22" s="7" t="s">
        <v>58</v>
      </c>
    </row>
    <row r="23" spans="1:5" ht="63.75" customHeight="1">
      <c r="A23" s="15"/>
      <c r="B23" s="23" t="b">
        <v>0</v>
      </c>
      <c r="C23" s="6" t="s">
        <v>59</v>
      </c>
      <c r="D23" s="6" t="s">
        <v>60</v>
      </c>
      <c r="E23" s="6" t="s">
        <v>61</v>
      </c>
    </row>
    <row r="24" spans="1:5" ht="48.75" customHeight="1">
      <c r="A24" s="15"/>
      <c r="B24" s="23" t="b">
        <v>0</v>
      </c>
      <c r="C24" s="7" t="s">
        <v>62</v>
      </c>
      <c r="D24" s="7" t="s">
        <v>63</v>
      </c>
      <c r="E24" s="7" t="s">
        <v>64</v>
      </c>
    </row>
    <row r="25" spans="1:5" ht="33.75" customHeight="1">
      <c r="A25" s="15"/>
      <c r="B25" s="23" t="b">
        <v>0</v>
      </c>
      <c r="C25" s="7" t="s">
        <v>65</v>
      </c>
      <c r="D25" s="7" t="s">
        <v>66</v>
      </c>
      <c r="E25" s="7" t="s">
        <v>67</v>
      </c>
    </row>
    <row r="26" spans="1:5" ht="48.75" customHeight="1">
      <c r="A26" s="15"/>
      <c r="B26" s="23" t="b">
        <v>0</v>
      </c>
      <c r="C26" s="7" t="s">
        <v>68</v>
      </c>
      <c r="D26" s="7" t="s">
        <v>69</v>
      </c>
      <c r="E26" s="7" t="s">
        <v>70</v>
      </c>
    </row>
    <row r="27" spans="1:5" ht="63.75" customHeight="1">
      <c r="A27" s="15"/>
      <c r="B27" s="23" t="b">
        <v>0</v>
      </c>
      <c r="C27" s="7" t="s">
        <v>71</v>
      </c>
      <c r="D27" s="7" t="s">
        <v>72</v>
      </c>
      <c r="E27" s="7" t="s">
        <v>73</v>
      </c>
    </row>
    <row r="28" spans="1:5" ht="48.75" customHeight="1">
      <c r="A28" s="15"/>
      <c r="B28" s="23" t="b">
        <v>0</v>
      </c>
      <c r="C28" s="7" t="s">
        <v>74</v>
      </c>
      <c r="D28" s="7" t="s">
        <v>75</v>
      </c>
      <c r="E28" s="7" t="s">
        <v>76</v>
      </c>
    </row>
    <row r="29" spans="1:5" ht="33.75" customHeight="1">
      <c r="A29" s="15"/>
      <c r="B29" s="23" t="b">
        <v>0</v>
      </c>
      <c r="C29" s="7" t="s">
        <v>77</v>
      </c>
      <c r="D29" s="7" t="s">
        <v>78</v>
      </c>
      <c r="E29" s="7" t="s">
        <v>79</v>
      </c>
    </row>
    <row r="30" spans="1:5" ht="33.75" customHeight="1">
      <c r="A30" s="15"/>
      <c r="B30" s="23" t="b">
        <v>0</v>
      </c>
      <c r="C30" s="7" t="s">
        <v>80</v>
      </c>
      <c r="D30" s="7" t="s">
        <v>81</v>
      </c>
      <c r="E30" s="7" t="s">
        <v>82</v>
      </c>
    </row>
    <row r="31" spans="1:5" ht="48.75" customHeight="1">
      <c r="A31" s="16"/>
      <c r="B31" s="23" t="b">
        <v>0</v>
      </c>
      <c r="C31" s="7" t="s">
        <v>83</v>
      </c>
      <c r="D31" s="7" t="s">
        <v>84</v>
      </c>
      <c r="E31" s="6" t="s">
        <v>85</v>
      </c>
    </row>
    <row r="32" spans="1:5" ht="33.75" customHeight="1">
      <c r="A32" s="14" t="s">
        <v>86</v>
      </c>
      <c r="B32" s="23" t="b">
        <v>0</v>
      </c>
      <c r="C32" s="7" t="s">
        <v>87</v>
      </c>
      <c r="D32" s="7" t="s">
        <v>88</v>
      </c>
      <c r="E32" s="7" t="s">
        <v>89</v>
      </c>
    </row>
    <row r="33" spans="1:5" ht="33.75" customHeight="1">
      <c r="A33" s="15"/>
      <c r="B33" s="23" t="b">
        <v>0</v>
      </c>
      <c r="C33" s="7" t="s">
        <v>90</v>
      </c>
      <c r="D33" s="7" t="s">
        <v>91</v>
      </c>
      <c r="E33" s="6" t="s">
        <v>92</v>
      </c>
    </row>
    <row r="34" spans="1:5" ht="63.75" customHeight="1">
      <c r="A34" s="15"/>
      <c r="B34" s="23" t="b">
        <v>0</v>
      </c>
      <c r="C34" s="7" t="s">
        <v>93</v>
      </c>
      <c r="D34" s="7" t="s">
        <v>94</v>
      </c>
      <c r="E34" s="7" t="s">
        <v>95</v>
      </c>
    </row>
    <row r="35" spans="1:5" ht="33.75" customHeight="1">
      <c r="A35" s="15"/>
      <c r="B35" s="23" t="b">
        <v>0</v>
      </c>
      <c r="C35" s="7" t="s">
        <v>96</v>
      </c>
      <c r="D35" s="7" t="s">
        <v>97</v>
      </c>
      <c r="E35" s="7" t="s">
        <v>98</v>
      </c>
    </row>
    <row r="36" spans="1:5" ht="63.75" customHeight="1">
      <c r="A36" s="15"/>
      <c r="B36" s="23" t="b">
        <v>0</v>
      </c>
      <c r="C36" s="7" t="s">
        <v>99</v>
      </c>
      <c r="D36" s="7" t="s">
        <v>100</v>
      </c>
      <c r="E36" s="7" t="s">
        <v>101</v>
      </c>
    </row>
    <row r="37" spans="1:5" ht="33.75" customHeight="1">
      <c r="A37" s="15"/>
      <c r="B37" s="23" t="b">
        <v>0</v>
      </c>
      <c r="C37" s="7" t="s">
        <v>102</v>
      </c>
      <c r="D37" s="7" t="s">
        <v>103</v>
      </c>
      <c r="E37" s="7" t="s">
        <v>104</v>
      </c>
    </row>
    <row r="38" spans="1:5" ht="33.75" customHeight="1">
      <c r="A38" s="16"/>
      <c r="B38" s="23" t="b">
        <v>0</v>
      </c>
      <c r="C38" s="7" t="s">
        <v>105</v>
      </c>
      <c r="D38" s="7" t="s">
        <v>106</v>
      </c>
      <c r="E38" s="7" t="s">
        <v>107</v>
      </c>
    </row>
    <row r="39" spans="1:5" ht="48.75" customHeight="1">
      <c r="A39" s="14" t="s">
        <v>108</v>
      </c>
      <c r="B39" s="23" t="b">
        <v>0</v>
      </c>
      <c r="C39" s="7" t="s">
        <v>109</v>
      </c>
      <c r="D39" s="7" t="s">
        <v>110</v>
      </c>
      <c r="E39" s="7" t="s">
        <v>111</v>
      </c>
    </row>
    <row r="40" spans="1:5" ht="48.75" customHeight="1">
      <c r="A40" s="15"/>
      <c r="B40" s="23" t="b">
        <v>0</v>
      </c>
      <c r="C40" s="7" t="s">
        <v>112</v>
      </c>
      <c r="D40" s="7" t="s">
        <v>113</v>
      </c>
      <c r="E40" s="7" t="s">
        <v>114</v>
      </c>
    </row>
    <row r="41" spans="1:5" ht="48.75" customHeight="1">
      <c r="A41" s="15"/>
      <c r="B41" s="23" t="b">
        <v>0</v>
      </c>
      <c r="C41" s="6" t="s">
        <v>115</v>
      </c>
      <c r="D41" s="7" t="s">
        <v>116</v>
      </c>
      <c r="E41" s="6" t="s">
        <v>117</v>
      </c>
    </row>
    <row r="42" spans="1:5" ht="33.75" customHeight="1">
      <c r="A42" s="15"/>
      <c r="B42" s="23" t="b">
        <v>0</v>
      </c>
      <c r="C42" s="7" t="s">
        <v>118</v>
      </c>
      <c r="D42" s="7" t="s">
        <v>119</v>
      </c>
      <c r="E42" s="7" t="s">
        <v>120</v>
      </c>
    </row>
    <row r="43" spans="1:5" ht="33.75" customHeight="1">
      <c r="A43" s="15"/>
      <c r="B43" s="23" t="b">
        <v>0</v>
      </c>
      <c r="C43" s="7" t="s">
        <v>121</v>
      </c>
      <c r="D43" s="7" t="s">
        <v>122</v>
      </c>
      <c r="E43" s="7" t="s">
        <v>123</v>
      </c>
    </row>
    <row r="44" spans="1:5" ht="63.75" customHeight="1">
      <c r="A44" s="15"/>
      <c r="B44" s="23" t="b">
        <v>0</v>
      </c>
      <c r="C44" s="7" t="s">
        <v>124</v>
      </c>
      <c r="D44" s="7" t="s">
        <v>125</v>
      </c>
      <c r="E44" s="7" t="s">
        <v>126</v>
      </c>
    </row>
    <row r="45" spans="1:5" ht="48.75" customHeight="1">
      <c r="A45" s="15"/>
      <c r="B45" s="23" t="b">
        <v>0</v>
      </c>
      <c r="C45" s="7" t="s">
        <v>127</v>
      </c>
      <c r="D45" s="7" t="s">
        <v>128</v>
      </c>
      <c r="E45" s="7" t="s">
        <v>129</v>
      </c>
    </row>
    <row r="46" spans="1:5" ht="33.75" customHeight="1">
      <c r="A46" s="15"/>
      <c r="B46" s="23" t="b">
        <v>0</v>
      </c>
      <c r="C46" s="7" t="s">
        <v>130</v>
      </c>
      <c r="D46" s="7" t="s">
        <v>131</v>
      </c>
      <c r="E46" s="7" t="s">
        <v>132</v>
      </c>
    </row>
    <row r="47" spans="1:5" ht="48.75" customHeight="1">
      <c r="A47" s="16"/>
      <c r="B47" s="23" t="b">
        <v>0</v>
      </c>
      <c r="C47" s="7" t="s">
        <v>133</v>
      </c>
      <c r="D47" s="7" t="s">
        <v>134</v>
      </c>
      <c r="E47" s="7" t="s">
        <v>135</v>
      </c>
    </row>
    <row r="48" spans="1:5" ht="33.75" customHeight="1">
      <c r="A48" s="14" t="s">
        <v>136</v>
      </c>
      <c r="B48" s="23" t="b">
        <v>0</v>
      </c>
      <c r="C48" s="7" t="s">
        <v>137</v>
      </c>
      <c r="D48" s="7" t="s">
        <v>138</v>
      </c>
      <c r="E48" s="7" t="s">
        <v>139</v>
      </c>
    </row>
    <row r="49" spans="1:5" ht="48.75" customHeight="1">
      <c r="A49" s="15"/>
      <c r="B49" s="23" t="b">
        <v>0</v>
      </c>
      <c r="C49" s="7" t="s">
        <v>140</v>
      </c>
      <c r="D49" s="7" t="s">
        <v>141</v>
      </c>
      <c r="E49" s="7" t="s">
        <v>142</v>
      </c>
    </row>
    <row r="50" spans="1:5" ht="48.75" customHeight="1">
      <c r="A50" s="15"/>
      <c r="B50" s="23" t="b">
        <v>0</v>
      </c>
      <c r="C50" s="6" t="s">
        <v>143</v>
      </c>
      <c r="D50" s="7" t="s">
        <v>144</v>
      </c>
      <c r="E50" s="7" t="s">
        <v>145</v>
      </c>
    </row>
    <row r="51" spans="1:5" ht="78.75" customHeight="1">
      <c r="A51" s="15"/>
      <c r="B51" s="23" t="b">
        <v>0</v>
      </c>
      <c r="C51" s="6" t="s">
        <v>146</v>
      </c>
      <c r="D51" s="7" t="s">
        <v>147</v>
      </c>
      <c r="E51" s="7" t="s">
        <v>148</v>
      </c>
    </row>
    <row r="52" spans="1:5" ht="48.75" customHeight="1">
      <c r="A52" s="15"/>
      <c r="B52" s="23" t="b">
        <v>0</v>
      </c>
      <c r="C52" s="7" t="s">
        <v>149</v>
      </c>
      <c r="D52" s="7" t="s">
        <v>150</v>
      </c>
      <c r="E52" s="7" t="s">
        <v>151</v>
      </c>
    </row>
    <row r="53" spans="1:5" ht="33.75" customHeight="1">
      <c r="A53" s="15"/>
      <c r="B53" s="23" t="b">
        <v>0</v>
      </c>
      <c r="C53" s="7" t="s">
        <v>152</v>
      </c>
      <c r="D53" s="7" t="s">
        <v>153</v>
      </c>
      <c r="E53" s="7" t="s">
        <v>154</v>
      </c>
    </row>
    <row r="54" spans="1:5" ht="33.75" customHeight="1">
      <c r="A54" s="15"/>
      <c r="B54" s="23" t="b">
        <v>0</v>
      </c>
      <c r="C54" s="7" t="s">
        <v>155</v>
      </c>
      <c r="D54" s="7" t="s">
        <v>156</v>
      </c>
      <c r="E54" s="7" t="s">
        <v>157</v>
      </c>
    </row>
    <row r="55" spans="1:5" ht="33.75" customHeight="1">
      <c r="A55" s="15"/>
      <c r="B55" s="23" t="b">
        <v>0</v>
      </c>
      <c r="C55" s="7" t="s">
        <v>158</v>
      </c>
      <c r="D55" s="7" t="s">
        <v>159</v>
      </c>
      <c r="E55" s="7" t="s">
        <v>160</v>
      </c>
    </row>
    <row r="56" spans="1:5" ht="63.75" customHeight="1">
      <c r="A56" s="15"/>
      <c r="B56" s="23" t="b">
        <v>0</v>
      </c>
      <c r="C56" s="7" t="s">
        <v>161</v>
      </c>
      <c r="D56" s="7" t="s">
        <v>162</v>
      </c>
      <c r="E56" s="7" t="s">
        <v>163</v>
      </c>
    </row>
    <row r="57" spans="1:5">
      <c r="A57" s="19" t="s">
        <v>164</v>
      </c>
      <c r="B57" s="18"/>
      <c r="C57" s="18"/>
      <c r="D57" s="18"/>
      <c r="E57" s="18"/>
    </row>
    <row r="58" spans="1:5">
      <c r="A58" s="2" t="s">
        <v>165</v>
      </c>
      <c r="B58" s="2" t="s">
        <v>166</v>
      </c>
      <c r="C58" s="2" t="s">
        <v>167</v>
      </c>
      <c r="D58" s="21" t="s">
        <v>168</v>
      </c>
      <c r="E58" s="12"/>
    </row>
    <row r="59" spans="1:5" ht="28" customHeight="1">
      <c r="A59" s="1" t="s">
        <v>8</v>
      </c>
      <c r="B59" s="8">
        <f>COUNTIF(B7:B12,TRUE)</f>
        <v>0</v>
      </c>
      <c r="C59" s="9">
        <v>6</v>
      </c>
      <c r="D59" s="11" t="str">
        <f>IF(B59/6&gt;=0.5,"要注意：優先的に見直しを",IF(B59&gt;0,"一部に改善余地あり","良好"))</f>
        <v>良好</v>
      </c>
      <c r="E59" s="12"/>
    </row>
    <row r="60" spans="1:5" ht="28" customHeight="1">
      <c r="A60" s="1" t="s">
        <v>27</v>
      </c>
      <c r="B60" s="8">
        <f>COUNTIF(B13:B19,TRUE)</f>
        <v>0</v>
      </c>
      <c r="C60" s="9">
        <v>7</v>
      </c>
      <c r="D60" s="11" t="str">
        <f>IF(B60/7&gt;=0.5,"要注意：優先的に見直しを",IF(B60&gt;0,"一部に改善余地あり","良好"))</f>
        <v>良好</v>
      </c>
      <c r="E60" s="12"/>
    </row>
    <row r="61" spans="1:5">
      <c r="A61" s="1" t="s">
        <v>49</v>
      </c>
      <c r="B61" s="8">
        <f>COUNTIF(B20:B31,TRUE)</f>
        <v>0</v>
      </c>
      <c r="C61" s="9">
        <v>12</v>
      </c>
      <c r="D61" s="11" t="str">
        <f>IF(B61/12&gt;=0.5,"要注意：優先的に見直しを",IF(B61&gt;0,"一部に改善余地あり","良好"))</f>
        <v>良好</v>
      </c>
      <c r="E61" s="12"/>
    </row>
    <row r="62" spans="1:5">
      <c r="A62" s="1" t="s">
        <v>86</v>
      </c>
      <c r="B62" s="8">
        <f>COUNTIF(B32:B38,TRUE)</f>
        <v>0</v>
      </c>
      <c r="C62" s="9">
        <v>7</v>
      </c>
      <c r="D62" s="11" t="str">
        <f>IF(B62/7&gt;=0.5,"要注意：優先的に見直しを",IF(B62&gt;0,"一部に改善余地あり","良好"))</f>
        <v>良好</v>
      </c>
      <c r="E62" s="12"/>
    </row>
    <row r="63" spans="1:5" ht="28" customHeight="1">
      <c r="A63" s="1" t="s">
        <v>108</v>
      </c>
      <c r="B63" s="8">
        <f>COUNTIF(B39:B47,TRUE)</f>
        <v>0</v>
      </c>
      <c r="C63" s="9">
        <v>9</v>
      </c>
      <c r="D63" s="11" t="str">
        <f>IF(B63/9&gt;=0.5,"要注意：優先的に見直しを",IF(B63&gt;0,"一部に改善余地あり","良好"))</f>
        <v>良好</v>
      </c>
      <c r="E63" s="12"/>
    </row>
    <row r="64" spans="1:5" ht="28" customHeight="1">
      <c r="A64" s="1" t="s">
        <v>136</v>
      </c>
      <c r="B64" s="8">
        <f>COUNTIF(B48:B56,TRUE)</f>
        <v>0</v>
      </c>
      <c r="C64" s="9">
        <v>9</v>
      </c>
      <c r="D64" s="11" t="str">
        <f>IF(B64/9&gt;=0.5,"要注意：優先的に見直しを",IF(B64&gt;0,"一部に改善余地あり","良好"))</f>
        <v>良好</v>
      </c>
      <c r="E64" s="12"/>
    </row>
    <row r="65" spans="1:5" ht="18" customHeight="1">
      <c r="A65" s="10" t="s">
        <v>169</v>
      </c>
      <c r="B65" s="8">
        <f>COUNTIF(B7:B56,TRUE)</f>
        <v>0</v>
      </c>
      <c r="C65" s="8">
        <v>50</v>
      </c>
      <c r="D65" s="13" t="s">
        <v>170</v>
      </c>
      <c r="E65" s="12"/>
    </row>
  </sheetData>
  <mergeCells count="18">
    <mergeCell ref="A7:A12"/>
    <mergeCell ref="D61:E61"/>
    <mergeCell ref="A3:E3"/>
    <mergeCell ref="A57:E57"/>
    <mergeCell ref="A39:A47"/>
    <mergeCell ref="D4:E4"/>
    <mergeCell ref="D58:E58"/>
    <mergeCell ref="A4:B4"/>
    <mergeCell ref="A48:A56"/>
    <mergeCell ref="A20:A31"/>
    <mergeCell ref="D59:E59"/>
    <mergeCell ref="D60:E60"/>
    <mergeCell ref="D63:E63"/>
    <mergeCell ref="D65:E65"/>
    <mergeCell ref="A32:A38"/>
    <mergeCell ref="A13:A19"/>
    <mergeCell ref="D62:E62"/>
    <mergeCell ref="D64:E64"/>
  </mergeCells>
  <phoneticPr fontId="10"/>
  <conditionalFormatting sqref="C4">
    <cfRule type="containsText" dxfId="1" priority="2" operator="containsText" text="早期検討">
      <formula>NOT(ISERROR(SEARCH("早期検討",C4)))</formula>
    </cfRule>
    <cfRule type="containsText" dxfId="0" priority="3" operator="containsText" text="緊急">
      <formula>NOT(ISERROR(SEARCH("緊急",C4)))</formula>
    </cfRule>
  </conditionalFormatting>
  <pageMargins left="0.7" right="0.7" top="0.75" bottom="0.75" header="0.511811023622047" footer="0.511811023622047"/>
  <pageSetup paperSize="9" fitToHeight="0"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チェックリスト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Nono Funaki</dc:creator>
  <cp:lastModifiedBy>Nono Funaki</cp:lastModifiedBy>
  <cp:revision>0</cp:revision>
  <cp:lastPrinted>2025-07-03T08:16:39Z</cp:lastPrinted>
  <dcterms:created xsi:type="dcterms:W3CDTF">2015-06-05T18:19:34Z</dcterms:created>
  <dcterms:modified xsi:type="dcterms:W3CDTF">2026-07-22T07:23:33Z</dcterms:modified>
  <dc:language>en-US</dc:language>
</cp:coreProperties>
</file>